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1760" activeTab="0"/>
  </bookViews>
  <sheets>
    <sheet name="Прайс" sheetId="1" r:id="rId1"/>
  </sheets>
  <definedNames>
    <definedName name="_xlnm.Print_Area" localSheetId="0">'Прайс'!$A$1:$E$76</definedName>
  </definedNames>
  <calcPr fullCalcOnLoad="1"/>
</workbook>
</file>

<file path=xl/sharedStrings.xml><?xml version="1.0" encoding="utf-8"?>
<sst xmlns="http://schemas.openxmlformats.org/spreadsheetml/2006/main" count="80" uniqueCount="80">
  <si>
    <t>Прайс-лист</t>
  </si>
  <si>
    <t>Батарейные экраны</t>
  </si>
  <si>
    <t xml:space="preserve">Изделия для ландшафтного дизайна для дачи      </t>
  </si>
  <si>
    <t>Арка прямая узкая разбор           дуга ø 1.25</t>
  </si>
  <si>
    <t>Арка прямая разборная                 дуга ø 1.25</t>
  </si>
  <si>
    <t>Дуги в кембрике (1-уп.6 шт)  3 м</t>
  </si>
  <si>
    <t>Дуги в кембрике (1-уп.6 шт)  2 м</t>
  </si>
  <si>
    <t>Дуги метал. (1-уп.6 шт)  2 м</t>
  </si>
  <si>
    <t>Дуги метал. (1уп.6шт.) 3 м</t>
  </si>
  <si>
    <t>Подставка под куст (6 полудуг)</t>
  </si>
  <si>
    <t>Подставка под пион (6 полудуг)</t>
  </si>
  <si>
    <t>Заборчик декор. «Павлин»    5 секций</t>
  </si>
  <si>
    <t>Заборчик для клумбы 4 секц.</t>
  </si>
  <si>
    <t>Цветочница «Ромашка»</t>
  </si>
  <si>
    <t>Заборчик декоративный. 5 секц.</t>
  </si>
  <si>
    <t>Шпалера Трансформер</t>
  </si>
  <si>
    <t>Наименование продукции</t>
  </si>
  <si>
    <t>Сушка для грибов, ягод, фруктов и трав.</t>
  </si>
  <si>
    <t>Кол-во</t>
  </si>
  <si>
    <t>Цветочницы</t>
  </si>
  <si>
    <t>"Бабочка" настенная для цветов (1 горшок)</t>
  </si>
  <si>
    <t>Стойка для цветов "Флиппер"</t>
  </si>
  <si>
    <t>Вешалки для одежды</t>
  </si>
  <si>
    <t>Сумма Вашего заказа:</t>
  </si>
  <si>
    <t>Арка угловая разборная               дуга ø 1.25</t>
  </si>
  <si>
    <t xml:space="preserve">Шпалера угловая разборная.     </t>
  </si>
  <si>
    <t xml:space="preserve">Шпалера широкая                    </t>
  </si>
  <si>
    <t>Заборчик "Триумф"  5 секций</t>
  </si>
  <si>
    <t>Забор "Садовод"  5 секций</t>
  </si>
  <si>
    <t>Коптильня бытовая,  210*260*360 мм</t>
  </si>
  <si>
    <t>Набор шампуров, 6 штук, 560 мм в блистере толщ.  1,5мм (уп. 12 шт)</t>
  </si>
  <si>
    <t>Дуги в кембрике(1-уп.6шт.) 4м</t>
  </si>
  <si>
    <t>Дуги метал.(1-уп.6шт.) 4м</t>
  </si>
  <si>
    <t>Мангалы и шампура</t>
  </si>
  <si>
    <t>Забор "Волна"</t>
  </si>
  <si>
    <t>Заборчик "Лебеди"</t>
  </si>
  <si>
    <t>Заборчик "Бабочка"</t>
  </si>
  <si>
    <t>Шпалера "Лесенка"</t>
  </si>
  <si>
    <t xml:space="preserve"> E-mail: soyuz-prom@mail.ru</t>
  </si>
  <si>
    <t>WWW.POLIKARBONAT-PROM.RU</t>
  </si>
  <si>
    <t>Розница</t>
  </si>
  <si>
    <t>VIP</t>
  </si>
  <si>
    <t>Коптильня сварная 800*350*600 мм</t>
  </si>
  <si>
    <t>Комплект для сборки ПАРНИКА</t>
  </si>
  <si>
    <t>Комплект КРЕПЛЕНИЙ для парника</t>
  </si>
  <si>
    <t>Полки для обуви</t>
  </si>
  <si>
    <t>Подставка для обуви 2 полки (650*500*355)</t>
  </si>
  <si>
    <t>Подставка для обуви 2 полки (850*500*355)</t>
  </si>
  <si>
    <t>Подставка для обуви  3 полки (650*750*355)</t>
  </si>
  <si>
    <t>Подставка для обуви  3 полки (850*750*355)</t>
  </si>
  <si>
    <t>Ваша цена</t>
  </si>
  <si>
    <t>Кустодержатель круг 40см</t>
  </si>
  <si>
    <t>Кустодержатель круг 60см</t>
  </si>
  <si>
    <t>Мелк. Опт</t>
  </si>
  <si>
    <t>ООО Торговый Дом Производителей</t>
  </si>
  <si>
    <t xml:space="preserve">Шампур 560 мм угловой 1,5 мм  </t>
  </si>
  <si>
    <t xml:space="preserve">Шампур 560 мм  плоский 2 мм  </t>
  </si>
  <si>
    <t xml:space="preserve">Шампур угловой 1 мм х 560 мм </t>
  </si>
  <si>
    <t xml:space="preserve">Набор шампуров, 6 штук, 560 мм в блистере толщ. 2мм  </t>
  </si>
  <si>
    <t xml:space="preserve">Батарейные экраны 3 секц, </t>
  </si>
  <si>
    <t xml:space="preserve">Батарейные экраны 4 секц, </t>
  </si>
  <si>
    <t xml:space="preserve">Батарейные экраны 5 секц, </t>
  </si>
  <si>
    <t xml:space="preserve">Зажим для крепления пленки d12 18шт </t>
  </si>
  <si>
    <t xml:space="preserve">Шпалера тюльпан.  </t>
  </si>
  <si>
    <t xml:space="preserve">Шпалера декоративная               </t>
  </si>
  <si>
    <t xml:space="preserve">Шпалера прямая разборная.     </t>
  </si>
  <si>
    <t xml:space="preserve">Шпалера веерная                       </t>
  </si>
  <si>
    <t xml:space="preserve">Шпалера Парус </t>
  </si>
  <si>
    <t xml:space="preserve">Шпалера Бабочка </t>
  </si>
  <si>
    <t xml:space="preserve">Подставка под цветы    20 </t>
  </si>
  <si>
    <t xml:space="preserve">Подставка под цветы    30 </t>
  </si>
  <si>
    <t xml:space="preserve">Подставка под цветы    40 </t>
  </si>
  <si>
    <t xml:space="preserve">Опора для растений 1,0 м </t>
  </si>
  <si>
    <t xml:space="preserve">Опора для растений 1,5 м </t>
  </si>
  <si>
    <t xml:space="preserve">Опора для растений 2,0 м </t>
  </si>
  <si>
    <t xml:space="preserve">Вешалка для одежды 3 крючка (ПК) </t>
  </si>
  <si>
    <t>Вешалка для одежды 5 крючков (ПК)</t>
  </si>
  <si>
    <t>Вешалка для одежды 7 крючков (ПК)</t>
  </si>
  <si>
    <t xml:space="preserve">Вешалка для одежды 5 крючков+полка (ПК) </t>
  </si>
  <si>
    <t>8-965-265-75-48, 8-965-265-75-63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</si>
</sst>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0&quot;р.&quot;"/>
    <numFmt numFmtId="194" formatCode="#,##0&quot;р.&quot;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93" fontId="0" fillId="0" borderId="0" xfId="0" applyNumberFormat="1" applyAlignment="1">
      <alignment/>
    </xf>
    <xf numFmtId="19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193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193" fontId="0" fillId="0" borderId="14" xfId="0" applyNumberFormat="1" applyFill="1" applyBorder="1" applyAlignment="1">
      <alignment/>
    </xf>
    <xf numFmtId="193" fontId="0" fillId="0" borderId="15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3" fontId="6" fillId="34" borderId="16" xfId="0" applyNumberFormat="1" applyFont="1" applyFill="1" applyBorder="1" applyAlignment="1">
      <alignment/>
    </xf>
    <xf numFmtId="193" fontId="6" fillId="34" borderId="11" xfId="0" applyNumberFormat="1" applyFont="1" applyFill="1" applyBorder="1" applyAlignment="1">
      <alignment/>
    </xf>
    <xf numFmtId="193" fontId="6" fillId="34" borderId="17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193" fontId="0" fillId="0" borderId="18" xfId="0" applyNumberFormat="1" applyFill="1" applyBorder="1" applyAlignment="1">
      <alignment/>
    </xf>
    <xf numFmtId="193" fontId="0" fillId="0" borderId="19" xfId="0" applyNumberFormat="1" applyFill="1" applyBorder="1" applyAlignment="1">
      <alignment/>
    </xf>
    <xf numFmtId="193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/>
    </xf>
    <xf numFmtId="193" fontId="0" fillId="0" borderId="21" xfId="0" applyNumberFormat="1" applyFill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22" xfId="0" applyNumberFormat="1" applyBorder="1" applyAlignment="1">
      <alignment/>
    </xf>
    <xf numFmtId="0" fontId="27" fillId="0" borderId="16" xfId="0" applyFont="1" applyBorder="1" applyAlignment="1">
      <alignment/>
    </xf>
    <xf numFmtId="0" fontId="28" fillId="35" borderId="11" xfId="0" applyFont="1" applyFill="1" applyBorder="1" applyAlignment="1">
      <alignment horizontal="center"/>
    </xf>
    <xf numFmtId="14" fontId="28" fillId="0" borderId="17" xfId="0" applyNumberFormat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/>
    </xf>
    <xf numFmtId="0" fontId="28" fillId="35" borderId="13" xfId="0" applyFont="1" applyFill="1" applyBorder="1" applyAlignment="1">
      <alignment horizontal="center"/>
    </xf>
    <xf numFmtId="14" fontId="28" fillId="0" borderId="24" xfId="0" applyNumberFormat="1" applyFont="1" applyBorder="1" applyAlignment="1">
      <alignment horizontal="center"/>
    </xf>
    <xf numFmtId="14" fontId="27" fillId="0" borderId="25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vertical="top" wrapText="1"/>
    </xf>
    <xf numFmtId="194" fontId="27" fillId="0" borderId="13" xfId="0" applyNumberFormat="1" applyFont="1" applyFill="1" applyBorder="1" applyAlignment="1">
      <alignment horizontal="center" vertical="top" wrapText="1"/>
    </xf>
    <xf numFmtId="193" fontId="27" fillId="0" borderId="13" xfId="0" applyNumberFormat="1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vertical="top" wrapText="1"/>
    </xf>
    <xf numFmtId="0" fontId="28" fillId="35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26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vertical="top" wrapText="1"/>
    </xf>
    <xf numFmtId="194" fontId="27" fillId="0" borderId="27" xfId="0" applyNumberFormat="1" applyFont="1" applyFill="1" applyBorder="1" applyAlignment="1">
      <alignment horizontal="center" vertical="top" wrapText="1"/>
    </xf>
    <xf numFmtId="194" fontId="27" fillId="0" borderId="28" xfId="0" applyNumberFormat="1" applyFont="1" applyFill="1" applyBorder="1" applyAlignment="1">
      <alignment horizontal="center" vertical="top" wrapText="1"/>
    </xf>
    <xf numFmtId="193" fontId="27" fillId="0" borderId="29" xfId="0" applyNumberFormat="1" applyFont="1" applyFill="1" applyBorder="1" applyAlignment="1">
      <alignment horizontal="center" vertical="top" wrapText="1"/>
    </xf>
    <xf numFmtId="193" fontId="27" fillId="0" borderId="12" xfId="0" applyNumberFormat="1" applyFont="1" applyFill="1" applyBorder="1" applyAlignment="1">
      <alignment horizontal="center" vertical="top" wrapText="1"/>
    </xf>
    <xf numFmtId="193" fontId="27" fillId="0" borderId="25" xfId="0" applyNumberFormat="1" applyFont="1" applyFill="1" applyBorder="1" applyAlignment="1">
      <alignment horizontal="center" vertical="top" wrapText="1"/>
    </xf>
    <xf numFmtId="0" fontId="28" fillId="35" borderId="26" xfId="0" applyFont="1" applyFill="1" applyBorder="1" applyAlignment="1">
      <alignment/>
    </xf>
    <xf numFmtId="0" fontId="27" fillId="0" borderId="11" xfId="0" applyFont="1" applyFill="1" applyBorder="1" applyAlignment="1">
      <alignment horizontal="right" vertical="top" wrapText="1"/>
    </xf>
    <xf numFmtId="0" fontId="27" fillId="0" borderId="11" xfId="0" applyFont="1" applyFill="1" applyBorder="1" applyAlignment="1">
      <alignment vertical="top"/>
    </xf>
    <xf numFmtId="0" fontId="27" fillId="0" borderId="3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8" fillId="35" borderId="32" xfId="0" applyFont="1" applyFill="1" applyBorder="1" applyAlignment="1">
      <alignment vertical="top" wrapText="1"/>
    </xf>
    <xf numFmtId="0" fontId="27" fillId="0" borderId="33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8" fillId="35" borderId="18" xfId="0" applyFont="1" applyFill="1" applyBorder="1" applyAlignment="1">
      <alignment/>
    </xf>
    <xf numFmtId="193" fontId="27" fillId="0" borderId="35" xfId="0" applyNumberFormat="1" applyFont="1" applyFill="1" applyBorder="1" applyAlignment="1">
      <alignment/>
    </xf>
    <xf numFmtId="0" fontId="27" fillId="0" borderId="12" xfId="0" applyFont="1" applyBorder="1" applyAlignment="1">
      <alignment vertical="center" wrapText="1"/>
    </xf>
    <xf numFmtId="193" fontId="27" fillId="0" borderId="36" xfId="0" applyNumberFormat="1" applyFont="1" applyFill="1" applyBorder="1" applyAlignment="1">
      <alignment horizontal="center"/>
    </xf>
    <xf numFmtId="193" fontId="27" fillId="0" borderId="11" xfId="0" applyNumberFormat="1" applyFont="1" applyFill="1" applyBorder="1" applyAlignment="1">
      <alignment horizontal="center"/>
    </xf>
    <xf numFmtId="193" fontId="27" fillId="0" borderId="11" xfId="0" applyNumberFormat="1" applyFont="1" applyBorder="1" applyAlignment="1">
      <alignment horizontal="center"/>
    </xf>
    <xf numFmtId="193" fontId="27" fillId="0" borderId="0" xfId="0" applyNumberFormat="1" applyFont="1" applyBorder="1" applyAlignment="1">
      <alignment horizontal="center"/>
    </xf>
    <xf numFmtId="193" fontId="27" fillId="0" borderId="23" xfId="0" applyNumberFormat="1" applyFont="1" applyBorder="1" applyAlignment="1">
      <alignment horizontal="center"/>
    </xf>
    <xf numFmtId="193" fontId="27" fillId="0" borderId="24" xfId="0" applyNumberFormat="1" applyFont="1" applyBorder="1" applyAlignment="1">
      <alignment horizontal="center"/>
    </xf>
    <xf numFmtId="0" fontId="27" fillId="0" borderId="37" xfId="0" applyFont="1" applyFill="1" applyBorder="1" applyAlignment="1">
      <alignment/>
    </xf>
    <xf numFmtId="193" fontId="27" fillId="0" borderId="38" xfId="0" applyNumberFormat="1" applyFont="1" applyFill="1" applyBorder="1" applyAlignment="1">
      <alignment/>
    </xf>
    <xf numFmtId="0" fontId="27" fillId="0" borderId="25" xfId="0" applyFont="1" applyFill="1" applyBorder="1" applyAlignment="1">
      <alignment vertical="top" shrinkToFit="1"/>
    </xf>
    <xf numFmtId="194" fontId="27" fillId="0" borderId="13" xfId="0" applyNumberFormat="1" applyFont="1" applyFill="1" applyBorder="1" applyAlignment="1">
      <alignment horizontal="center" vertical="top"/>
    </xf>
    <xf numFmtId="193" fontId="27" fillId="0" borderId="13" xfId="0" applyNumberFormat="1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Border="1" applyAlignment="1">
      <alignment/>
    </xf>
    <xf numFmtId="14" fontId="28" fillId="0" borderId="17" xfId="0" applyNumberFormat="1" applyFont="1" applyBorder="1" applyAlignment="1">
      <alignment horizontal="center"/>
    </xf>
    <xf numFmtId="14" fontId="6" fillId="0" borderId="39" xfId="0" applyNumberFormat="1" applyFont="1" applyBorder="1" applyAlignment="1">
      <alignment horizontal="center"/>
    </xf>
    <xf numFmtId="193" fontId="4" fillId="0" borderId="37" xfId="0" applyNumberFormat="1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/>
    </xf>
    <xf numFmtId="193" fontId="4" fillId="0" borderId="18" xfId="0" applyNumberFormat="1" applyFont="1" applyFill="1" applyBorder="1" applyAlignment="1">
      <alignment horizontal="center" vertical="top" wrapText="1"/>
    </xf>
    <xf numFmtId="193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/>
    </xf>
    <xf numFmtId="193" fontId="0" fillId="0" borderId="20" xfId="0" applyNumberFormat="1" applyFont="1" applyFill="1" applyBorder="1" applyAlignment="1">
      <alignment/>
    </xf>
    <xf numFmtId="193" fontId="4" fillId="0" borderId="39" xfId="0" applyNumberFormat="1" applyFont="1" applyFill="1" applyBorder="1" applyAlignment="1">
      <alignment horizontal="center"/>
    </xf>
    <xf numFmtId="193" fontId="4" fillId="0" borderId="34" xfId="0" applyNumberFormat="1" applyFont="1" applyFill="1" applyBorder="1" applyAlignment="1">
      <alignment horizontal="center"/>
    </xf>
    <xf numFmtId="193" fontId="0" fillId="0" borderId="39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93" fontId="27" fillId="0" borderId="11" xfId="0" applyNumberFormat="1" applyFont="1" applyFill="1" applyBorder="1" applyAlignment="1">
      <alignment horizontal="center" vertical="top"/>
    </xf>
    <xf numFmtId="193" fontId="27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42" applyNumberFormat="1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H80" sqref="H80"/>
    </sheetView>
  </sheetViews>
  <sheetFormatPr defaultColWidth="9.140625" defaultRowHeight="12.75"/>
  <cols>
    <col min="1" max="1" width="4.57421875" style="0" customWidth="1"/>
    <col min="2" max="2" width="86.00390625" style="0" customWidth="1"/>
    <col min="3" max="3" width="16.140625" style="0" customWidth="1"/>
    <col min="4" max="4" width="16.8515625" style="0" customWidth="1"/>
    <col min="5" max="5" width="16.57421875" style="0" customWidth="1"/>
    <col min="6" max="6" width="14.421875" style="0" hidden="1" customWidth="1"/>
    <col min="7" max="7" width="9.140625" style="1" customWidth="1"/>
    <col min="8" max="8" width="21.8515625" style="0" customWidth="1"/>
    <col min="9" max="9" width="14.421875" style="0" customWidth="1"/>
    <col min="10" max="10" width="14.28125" style="0" customWidth="1"/>
    <col min="11" max="11" width="14.421875" style="0" customWidth="1"/>
    <col min="12" max="12" width="12.140625" style="0" hidden="1" customWidth="1"/>
  </cols>
  <sheetData>
    <row r="1" spans="1:9" ht="29.25" customHeight="1">
      <c r="A1" s="1"/>
      <c r="B1" s="102" t="s">
        <v>54</v>
      </c>
      <c r="C1" s="103"/>
      <c r="D1" s="103"/>
      <c r="E1" s="103"/>
      <c r="F1" s="1"/>
      <c r="H1" s="1"/>
      <c r="I1" s="1"/>
    </row>
    <row r="2" spans="1:9" ht="16.5" customHeight="1">
      <c r="A2" s="1"/>
      <c r="B2" s="104" t="s">
        <v>0</v>
      </c>
      <c r="C2" s="103"/>
      <c r="D2" s="103"/>
      <c r="E2" s="103"/>
      <c r="F2" s="1"/>
      <c r="H2" s="1"/>
      <c r="I2" s="1"/>
    </row>
    <row r="3" spans="1:9" ht="16.5" customHeight="1">
      <c r="A3" s="1"/>
      <c r="B3" s="105" t="s">
        <v>79</v>
      </c>
      <c r="C3" s="103"/>
      <c r="D3" s="103"/>
      <c r="E3" s="103"/>
      <c r="F3" s="1"/>
      <c r="H3" s="1"/>
      <c r="I3" s="1"/>
    </row>
    <row r="4" spans="1:9" ht="16.5" customHeight="1">
      <c r="A4" s="1"/>
      <c r="B4" s="106" t="s">
        <v>38</v>
      </c>
      <c r="C4" s="103"/>
      <c r="D4" s="103"/>
      <c r="E4" s="103"/>
      <c r="F4" s="1"/>
      <c r="H4" s="1"/>
      <c r="I4" s="1"/>
    </row>
    <row r="5" spans="1:9" ht="16.5" customHeight="1">
      <c r="A5" s="1"/>
      <c r="B5" s="107" t="s">
        <v>39</v>
      </c>
      <c r="C5" s="103"/>
      <c r="D5" s="103"/>
      <c r="E5" s="103"/>
      <c r="F5" s="1"/>
      <c r="H5" s="1"/>
      <c r="I5" s="1"/>
    </row>
    <row r="6" spans="2:6" ht="16.5" customHeight="1" thickBot="1">
      <c r="B6" s="1"/>
      <c r="C6" s="2"/>
      <c r="D6" s="2"/>
      <c r="E6" s="2"/>
      <c r="F6" s="2"/>
    </row>
    <row r="7" spans="1:12" ht="16.5" customHeight="1" thickBot="1">
      <c r="A7" s="29"/>
      <c r="B7" s="30" t="s">
        <v>16</v>
      </c>
      <c r="C7" s="31" t="s">
        <v>40</v>
      </c>
      <c r="D7" s="32" t="s">
        <v>53</v>
      </c>
      <c r="E7" s="31" t="s">
        <v>50</v>
      </c>
      <c r="F7" s="21" t="s">
        <v>41</v>
      </c>
      <c r="G7" s="21" t="s">
        <v>18</v>
      </c>
      <c r="H7" s="3" t="s">
        <v>23</v>
      </c>
      <c r="I7" s="5">
        <f>SUM(I9:I70)</f>
        <v>0</v>
      </c>
      <c r="J7" s="5">
        <f>SUM(J9:J70)</f>
        <v>0</v>
      </c>
      <c r="K7" s="5">
        <f>SUM(K9:K70)</f>
        <v>0</v>
      </c>
      <c r="L7" s="5">
        <f>SUM(L9:L70)</f>
        <v>0</v>
      </c>
    </row>
    <row r="8" spans="1:12" ht="16.5" customHeight="1" thickBot="1">
      <c r="A8" s="33"/>
      <c r="B8" s="34" t="s">
        <v>33</v>
      </c>
      <c r="C8" s="35"/>
      <c r="D8" s="36"/>
      <c r="E8" s="85"/>
      <c r="F8" s="86"/>
      <c r="G8" s="77"/>
      <c r="H8" s="3"/>
      <c r="I8" s="7">
        <f aca="true" t="shared" si="0" ref="I8:I16">C8*G8</f>
        <v>0</v>
      </c>
      <c r="J8" s="7">
        <f aca="true" t="shared" si="1" ref="J8:J16">D8*G8</f>
        <v>0</v>
      </c>
      <c r="K8" s="7">
        <f aca="true" t="shared" si="2" ref="K8:K16">E8*G8</f>
        <v>0</v>
      </c>
      <c r="L8" s="7">
        <f aca="true" t="shared" si="3" ref="L8:L16">SUM(F8*G8)</f>
        <v>0</v>
      </c>
    </row>
    <row r="9" spans="1:12" s="6" customFormat="1" ht="21" customHeight="1" thickBot="1">
      <c r="A9" s="74">
        <v>1</v>
      </c>
      <c r="B9" s="37" t="s">
        <v>29</v>
      </c>
      <c r="C9" s="75">
        <f aca="true" t="shared" si="4" ref="C9:C40">D9*120/100</f>
        <v>672</v>
      </c>
      <c r="D9" s="75">
        <f aca="true" t="shared" si="5" ref="D9:D40">F9*140/100</f>
        <v>560</v>
      </c>
      <c r="E9" s="75">
        <v>426</v>
      </c>
      <c r="F9" s="87">
        <v>400</v>
      </c>
      <c r="G9" s="78"/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</row>
    <row r="10" spans="1:11" s="6" customFormat="1" ht="21" customHeight="1" thickBot="1">
      <c r="A10" s="74">
        <v>2</v>
      </c>
      <c r="B10" s="37" t="s">
        <v>42</v>
      </c>
      <c r="C10" s="76">
        <v>3059</v>
      </c>
      <c r="D10" s="76">
        <v>2576</v>
      </c>
      <c r="E10" s="100">
        <v>2335</v>
      </c>
      <c r="F10" s="99">
        <v>1</v>
      </c>
      <c r="G10" s="79"/>
      <c r="H10" s="22"/>
      <c r="I10" s="7">
        <f>C10*G10</f>
        <v>0</v>
      </c>
      <c r="J10" s="7">
        <f>D10*G10</f>
        <v>0</v>
      </c>
      <c r="K10" s="7">
        <f>E10*G10</f>
        <v>0</v>
      </c>
    </row>
    <row r="11" spans="1:12" s="6" customFormat="1" ht="21" customHeight="1" thickBot="1">
      <c r="A11" s="74">
        <v>3</v>
      </c>
      <c r="B11" s="37" t="s">
        <v>17</v>
      </c>
      <c r="C11" s="75">
        <f t="shared" si="4"/>
        <v>638.4</v>
      </c>
      <c r="D11" s="75">
        <f t="shared" si="5"/>
        <v>532</v>
      </c>
      <c r="E11" s="75">
        <f>F11*110/100</f>
        <v>418</v>
      </c>
      <c r="F11" s="87">
        <v>380</v>
      </c>
      <c r="G11" s="11"/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</row>
    <row r="12" spans="1:12" s="6" customFormat="1" ht="21" customHeight="1" thickBot="1">
      <c r="A12" s="74">
        <v>4</v>
      </c>
      <c r="B12" s="37" t="s">
        <v>55</v>
      </c>
      <c r="C12" s="75">
        <f t="shared" si="4"/>
        <v>36.96</v>
      </c>
      <c r="D12" s="75">
        <f t="shared" si="5"/>
        <v>30.8</v>
      </c>
      <c r="E12" s="75">
        <v>29</v>
      </c>
      <c r="F12" s="87">
        <v>22</v>
      </c>
      <c r="G12" s="11"/>
      <c r="I12" s="7">
        <f t="shared" si="0"/>
        <v>0</v>
      </c>
      <c r="J12" s="7">
        <f t="shared" si="1"/>
        <v>0</v>
      </c>
      <c r="K12" s="7">
        <f t="shared" si="2"/>
        <v>0</v>
      </c>
      <c r="L12" s="7">
        <f t="shared" si="3"/>
        <v>0</v>
      </c>
    </row>
    <row r="13" spans="1:12" s="6" customFormat="1" ht="21" customHeight="1" thickBot="1">
      <c r="A13" s="74">
        <v>5</v>
      </c>
      <c r="B13" s="37" t="s">
        <v>56</v>
      </c>
      <c r="C13" s="75">
        <f t="shared" si="4"/>
        <v>36.96</v>
      </c>
      <c r="D13" s="75">
        <f t="shared" si="5"/>
        <v>30.8</v>
      </c>
      <c r="E13" s="75">
        <v>29</v>
      </c>
      <c r="F13" s="87">
        <v>22</v>
      </c>
      <c r="G13" s="78"/>
      <c r="I13" s="7">
        <f t="shared" si="0"/>
        <v>0</v>
      </c>
      <c r="J13" s="7">
        <f t="shared" si="1"/>
        <v>0</v>
      </c>
      <c r="K13" s="7">
        <f t="shared" si="2"/>
        <v>0</v>
      </c>
      <c r="L13" s="7">
        <f t="shared" si="3"/>
        <v>0</v>
      </c>
    </row>
    <row r="14" spans="1:12" s="6" customFormat="1" ht="21" customHeight="1" thickBot="1">
      <c r="A14" s="74">
        <v>6</v>
      </c>
      <c r="B14" s="37" t="s">
        <v>57</v>
      </c>
      <c r="C14" s="75">
        <f t="shared" si="4"/>
        <v>21.84</v>
      </c>
      <c r="D14" s="75">
        <f t="shared" si="5"/>
        <v>18.2</v>
      </c>
      <c r="E14" s="75">
        <v>17</v>
      </c>
      <c r="F14" s="87">
        <v>13</v>
      </c>
      <c r="G14" s="11"/>
      <c r="I14" s="7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</row>
    <row r="15" spans="1:12" s="6" customFormat="1" ht="21" customHeight="1" thickBot="1">
      <c r="A15" s="74">
        <v>7</v>
      </c>
      <c r="B15" s="37" t="s">
        <v>30</v>
      </c>
      <c r="C15" s="75">
        <f t="shared" si="4"/>
        <v>294</v>
      </c>
      <c r="D15" s="75">
        <f t="shared" si="5"/>
        <v>245</v>
      </c>
      <c r="E15" s="75">
        <v>230</v>
      </c>
      <c r="F15" s="87">
        <v>175</v>
      </c>
      <c r="G15" s="11"/>
      <c r="I15" s="7">
        <f t="shared" si="0"/>
        <v>0</v>
      </c>
      <c r="J15" s="7">
        <f t="shared" si="1"/>
        <v>0</v>
      </c>
      <c r="K15" s="7">
        <f t="shared" si="2"/>
        <v>0</v>
      </c>
      <c r="L15" s="7">
        <f t="shared" si="3"/>
        <v>0</v>
      </c>
    </row>
    <row r="16" spans="1:12" s="6" customFormat="1" ht="21" customHeight="1" thickBot="1">
      <c r="A16" s="74">
        <v>8</v>
      </c>
      <c r="B16" s="37" t="s">
        <v>58</v>
      </c>
      <c r="C16" s="75">
        <f t="shared" si="4"/>
        <v>294</v>
      </c>
      <c r="D16" s="75">
        <f t="shared" si="5"/>
        <v>245</v>
      </c>
      <c r="E16" s="75">
        <v>230</v>
      </c>
      <c r="F16" s="87">
        <v>175</v>
      </c>
      <c r="G16" s="78"/>
      <c r="I16" s="7">
        <f t="shared" si="0"/>
        <v>0</v>
      </c>
      <c r="J16" s="7">
        <f t="shared" si="1"/>
        <v>0</v>
      </c>
      <c r="K16" s="7">
        <f t="shared" si="2"/>
        <v>0</v>
      </c>
      <c r="L16" s="7">
        <f t="shared" si="3"/>
        <v>0</v>
      </c>
    </row>
    <row r="17" spans="1:12" s="6" customFormat="1" ht="21" customHeight="1" thickBot="1">
      <c r="A17" s="40"/>
      <c r="B17" s="41" t="s">
        <v>1</v>
      </c>
      <c r="C17" s="38"/>
      <c r="D17" s="38"/>
      <c r="E17" s="38"/>
      <c r="F17" s="87"/>
      <c r="G17" s="78"/>
      <c r="I17" s="7">
        <f aca="true" t="shared" si="6" ref="I17:I38">C17*G17</f>
        <v>0</v>
      </c>
      <c r="J17" s="7">
        <f aca="true" t="shared" si="7" ref="J17:J38">D17*G17</f>
        <v>0</v>
      </c>
      <c r="K17" s="7">
        <f aca="true" t="shared" si="8" ref="K17:K38">E17*G17</f>
        <v>0</v>
      </c>
      <c r="L17" s="7">
        <f aca="true" t="shared" si="9" ref="L17:L38">SUM(F17*G17)</f>
        <v>0</v>
      </c>
    </row>
    <row r="18" spans="1:12" s="6" customFormat="1" ht="21" customHeight="1" thickBot="1">
      <c r="A18" s="40">
        <v>9</v>
      </c>
      <c r="B18" s="37" t="s">
        <v>59</v>
      </c>
      <c r="C18" s="38">
        <f t="shared" si="4"/>
        <v>260.4</v>
      </c>
      <c r="D18" s="38">
        <f t="shared" si="5"/>
        <v>217</v>
      </c>
      <c r="E18" s="38">
        <v>236</v>
      </c>
      <c r="F18" s="87">
        <v>155</v>
      </c>
      <c r="G18" s="11"/>
      <c r="I18" s="7">
        <f t="shared" si="6"/>
        <v>0</v>
      </c>
      <c r="J18" s="7">
        <f t="shared" si="7"/>
        <v>0</v>
      </c>
      <c r="K18" s="7">
        <f t="shared" si="8"/>
        <v>0</v>
      </c>
      <c r="L18" s="7">
        <f t="shared" si="9"/>
        <v>0</v>
      </c>
    </row>
    <row r="19" spans="1:12" s="6" customFormat="1" ht="21" customHeight="1" thickBot="1">
      <c r="A19" s="40">
        <v>10</v>
      </c>
      <c r="B19" s="37" t="s">
        <v>60</v>
      </c>
      <c r="C19" s="38">
        <f t="shared" si="4"/>
        <v>277.2</v>
      </c>
      <c r="D19" s="38">
        <f t="shared" si="5"/>
        <v>231</v>
      </c>
      <c r="E19" s="38">
        <v>253</v>
      </c>
      <c r="F19" s="87">
        <v>165</v>
      </c>
      <c r="G19" s="78"/>
      <c r="I19" s="7">
        <f t="shared" si="6"/>
        <v>0</v>
      </c>
      <c r="J19" s="7">
        <f t="shared" si="7"/>
        <v>0</v>
      </c>
      <c r="K19" s="7">
        <f t="shared" si="8"/>
        <v>0</v>
      </c>
      <c r="L19" s="7">
        <f t="shared" si="9"/>
        <v>0</v>
      </c>
    </row>
    <row r="20" spans="1:12" s="6" customFormat="1" ht="21" customHeight="1" thickBot="1">
      <c r="A20" s="40">
        <v>11</v>
      </c>
      <c r="B20" s="37" t="s">
        <v>61</v>
      </c>
      <c r="C20" s="38">
        <f t="shared" si="4"/>
        <v>294</v>
      </c>
      <c r="D20" s="38">
        <f t="shared" si="5"/>
        <v>245</v>
      </c>
      <c r="E20" s="38">
        <v>271</v>
      </c>
      <c r="F20" s="87">
        <v>175</v>
      </c>
      <c r="G20" s="11"/>
      <c r="I20" s="7">
        <f t="shared" si="6"/>
        <v>0</v>
      </c>
      <c r="J20" s="7">
        <f t="shared" si="7"/>
        <v>0</v>
      </c>
      <c r="K20" s="7">
        <f t="shared" si="8"/>
        <v>0</v>
      </c>
      <c r="L20" s="7">
        <f t="shared" si="9"/>
        <v>0</v>
      </c>
    </row>
    <row r="21" spans="1:12" s="6" customFormat="1" ht="21" customHeight="1" thickBot="1">
      <c r="A21" s="42"/>
      <c r="B21" s="43" t="s">
        <v>2</v>
      </c>
      <c r="C21" s="38"/>
      <c r="D21" s="38"/>
      <c r="E21" s="38"/>
      <c r="F21" s="87"/>
      <c r="G21" s="78"/>
      <c r="I21" s="7">
        <f t="shared" si="6"/>
        <v>0</v>
      </c>
      <c r="J21" s="7">
        <f t="shared" si="7"/>
        <v>0</v>
      </c>
      <c r="K21" s="7">
        <f t="shared" si="8"/>
        <v>0</v>
      </c>
      <c r="L21" s="7">
        <f t="shared" si="9"/>
        <v>0</v>
      </c>
    </row>
    <row r="22" spans="1:12" s="6" customFormat="1" ht="21" customHeight="1" thickBot="1">
      <c r="A22" s="44">
        <v>12</v>
      </c>
      <c r="B22" s="37" t="s">
        <v>24</v>
      </c>
      <c r="C22" s="38">
        <f t="shared" si="4"/>
        <v>3276</v>
      </c>
      <c r="D22" s="38">
        <f t="shared" si="5"/>
        <v>2730</v>
      </c>
      <c r="E22" s="38">
        <v>1990</v>
      </c>
      <c r="F22" s="87">
        <v>1950</v>
      </c>
      <c r="G22" s="11"/>
      <c r="I22" s="7">
        <f t="shared" si="6"/>
        <v>0</v>
      </c>
      <c r="J22" s="7">
        <f t="shared" si="7"/>
        <v>0</v>
      </c>
      <c r="K22" s="7">
        <f t="shared" si="8"/>
        <v>0</v>
      </c>
      <c r="L22" s="7">
        <f t="shared" si="9"/>
        <v>0</v>
      </c>
    </row>
    <row r="23" spans="1:12" s="6" customFormat="1" ht="21" customHeight="1" thickBot="1">
      <c r="A23" s="40">
        <v>13</v>
      </c>
      <c r="B23" s="37" t="s">
        <v>3</v>
      </c>
      <c r="C23" s="38">
        <f t="shared" si="4"/>
        <v>1730.4</v>
      </c>
      <c r="D23" s="38">
        <f t="shared" si="5"/>
        <v>1442</v>
      </c>
      <c r="E23" s="38">
        <v>1125</v>
      </c>
      <c r="F23" s="87">
        <v>1030</v>
      </c>
      <c r="G23" s="78"/>
      <c r="I23" s="7">
        <f t="shared" si="6"/>
        <v>0</v>
      </c>
      <c r="J23" s="7">
        <f t="shared" si="7"/>
        <v>0</v>
      </c>
      <c r="K23" s="7">
        <f t="shared" si="8"/>
        <v>0</v>
      </c>
      <c r="L23" s="7">
        <f t="shared" si="9"/>
        <v>0</v>
      </c>
    </row>
    <row r="24" spans="1:12" s="6" customFormat="1" ht="21" customHeight="1" thickBot="1">
      <c r="A24" s="44">
        <v>14</v>
      </c>
      <c r="B24" s="37" t="s">
        <v>4</v>
      </c>
      <c r="C24" s="38">
        <f t="shared" si="4"/>
        <v>2024.4</v>
      </c>
      <c r="D24" s="38">
        <f t="shared" si="5"/>
        <v>1687</v>
      </c>
      <c r="E24" s="38">
        <v>1354</v>
      </c>
      <c r="F24" s="87">
        <v>1205</v>
      </c>
      <c r="G24" s="11"/>
      <c r="I24" s="7">
        <f t="shared" si="6"/>
        <v>0</v>
      </c>
      <c r="J24" s="7">
        <f t="shared" si="7"/>
        <v>0</v>
      </c>
      <c r="K24" s="7">
        <f t="shared" si="8"/>
        <v>0</v>
      </c>
      <c r="L24" s="7">
        <f t="shared" si="9"/>
        <v>0</v>
      </c>
    </row>
    <row r="25" spans="1:12" s="6" customFormat="1" ht="21" customHeight="1" thickBot="1">
      <c r="A25" s="40">
        <v>15</v>
      </c>
      <c r="B25" s="37" t="s">
        <v>31</v>
      </c>
      <c r="C25" s="38">
        <v>863</v>
      </c>
      <c r="D25" s="38">
        <v>726</v>
      </c>
      <c r="E25" s="38">
        <v>505</v>
      </c>
      <c r="F25" s="87">
        <v>490</v>
      </c>
      <c r="G25" s="11"/>
      <c r="I25" s="7">
        <f t="shared" si="6"/>
        <v>0</v>
      </c>
      <c r="J25" s="7">
        <f t="shared" si="7"/>
        <v>0</v>
      </c>
      <c r="K25" s="7">
        <f t="shared" si="8"/>
        <v>0</v>
      </c>
      <c r="L25" s="7">
        <f t="shared" si="9"/>
        <v>0</v>
      </c>
    </row>
    <row r="26" spans="1:12" s="6" customFormat="1" ht="21" customHeight="1" thickBot="1">
      <c r="A26" s="40">
        <v>16</v>
      </c>
      <c r="B26" s="37" t="s">
        <v>5</v>
      </c>
      <c r="C26" s="38">
        <v>635</v>
      </c>
      <c r="D26" s="38">
        <v>535</v>
      </c>
      <c r="E26" s="38">
        <v>378</v>
      </c>
      <c r="F26" s="87">
        <v>360</v>
      </c>
      <c r="G26" s="11"/>
      <c r="I26" s="7">
        <f t="shared" si="6"/>
        <v>0</v>
      </c>
      <c r="J26" s="7">
        <f t="shared" si="7"/>
        <v>0</v>
      </c>
      <c r="K26" s="7">
        <f t="shared" si="8"/>
        <v>0</v>
      </c>
      <c r="L26" s="7">
        <f t="shared" si="9"/>
        <v>0</v>
      </c>
    </row>
    <row r="27" spans="1:12" s="6" customFormat="1" ht="21" customHeight="1" thickBot="1">
      <c r="A27" s="44">
        <v>17</v>
      </c>
      <c r="B27" s="37" t="s">
        <v>6</v>
      </c>
      <c r="C27" s="38">
        <v>423</v>
      </c>
      <c r="D27" s="38">
        <v>356</v>
      </c>
      <c r="E27" s="38">
        <v>252</v>
      </c>
      <c r="F27" s="87">
        <v>240</v>
      </c>
      <c r="G27" s="11"/>
      <c r="I27" s="7">
        <f t="shared" si="6"/>
        <v>0</v>
      </c>
      <c r="J27" s="7">
        <f t="shared" si="7"/>
        <v>0</v>
      </c>
      <c r="K27" s="7">
        <f t="shared" si="8"/>
        <v>0</v>
      </c>
      <c r="L27" s="7">
        <f t="shared" si="9"/>
        <v>0</v>
      </c>
    </row>
    <row r="28" spans="1:12" s="6" customFormat="1" ht="21" customHeight="1" thickBot="1">
      <c r="A28" s="40">
        <v>18</v>
      </c>
      <c r="B28" s="37" t="s">
        <v>32</v>
      </c>
      <c r="C28" s="38">
        <f t="shared" si="4"/>
        <v>638.4</v>
      </c>
      <c r="D28" s="38">
        <f t="shared" si="5"/>
        <v>532</v>
      </c>
      <c r="E28" s="38">
        <v>398</v>
      </c>
      <c r="F28" s="87">
        <v>380</v>
      </c>
      <c r="G28" s="11"/>
      <c r="I28" s="7">
        <f t="shared" si="6"/>
        <v>0</v>
      </c>
      <c r="J28" s="7">
        <f t="shared" si="7"/>
        <v>0</v>
      </c>
      <c r="K28" s="7">
        <f t="shared" si="8"/>
        <v>0</v>
      </c>
      <c r="L28" s="7">
        <f t="shared" si="9"/>
        <v>0</v>
      </c>
    </row>
    <row r="29" spans="1:12" s="6" customFormat="1" ht="21" customHeight="1" thickBot="1">
      <c r="A29" s="44">
        <v>19</v>
      </c>
      <c r="B29" s="37" t="s">
        <v>7</v>
      </c>
      <c r="C29" s="38">
        <f t="shared" si="4"/>
        <v>336</v>
      </c>
      <c r="D29" s="38">
        <f t="shared" si="5"/>
        <v>280</v>
      </c>
      <c r="E29" s="38">
        <v>221</v>
      </c>
      <c r="F29" s="87">
        <v>200</v>
      </c>
      <c r="G29" s="11"/>
      <c r="I29" s="7">
        <f t="shared" si="6"/>
        <v>0</v>
      </c>
      <c r="J29" s="7">
        <f t="shared" si="7"/>
        <v>0</v>
      </c>
      <c r="K29" s="7">
        <f t="shared" si="8"/>
        <v>0</v>
      </c>
      <c r="L29" s="7">
        <f t="shared" si="9"/>
        <v>0</v>
      </c>
    </row>
    <row r="30" spans="1:12" s="6" customFormat="1" ht="21" customHeight="1" thickBot="1">
      <c r="A30" s="40">
        <v>20</v>
      </c>
      <c r="B30" s="37" t="s">
        <v>8</v>
      </c>
      <c r="C30" s="38">
        <f t="shared" si="4"/>
        <v>453.6</v>
      </c>
      <c r="D30" s="38">
        <f t="shared" si="5"/>
        <v>378</v>
      </c>
      <c r="E30" s="38">
        <v>290</v>
      </c>
      <c r="F30" s="87">
        <v>270</v>
      </c>
      <c r="G30" s="11"/>
      <c r="I30" s="7">
        <f t="shared" si="6"/>
        <v>0</v>
      </c>
      <c r="J30" s="7">
        <f t="shared" si="7"/>
        <v>0</v>
      </c>
      <c r="K30" s="7">
        <f t="shared" si="8"/>
        <v>0</v>
      </c>
      <c r="L30" s="7">
        <f t="shared" si="9"/>
        <v>0</v>
      </c>
    </row>
    <row r="31" spans="1:11" s="6" customFormat="1" ht="21" customHeight="1" thickBot="1">
      <c r="A31" s="44">
        <v>21</v>
      </c>
      <c r="B31" s="45" t="s">
        <v>43</v>
      </c>
      <c r="C31" s="39">
        <v>725</v>
      </c>
      <c r="D31" s="39">
        <v>613</v>
      </c>
      <c r="E31" s="101">
        <v>460</v>
      </c>
      <c r="F31" s="91"/>
      <c r="G31" s="79"/>
      <c r="H31" s="22"/>
      <c r="I31" s="7">
        <f>SUM(D31*F31)</f>
        <v>0</v>
      </c>
      <c r="J31" s="7">
        <f>SUM(E31*F31)</f>
        <v>0</v>
      </c>
      <c r="K31" s="7">
        <f>E31*G31</f>
        <v>0</v>
      </c>
    </row>
    <row r="32" spans="1:11" s="6" customFormat="1" ht="21" customHeight="1" thickBot="1">
      <c r="A32" s="40">
        <v>22</v>
      </c>
      <c r="B32" s="46" t="s">
        <v>44</v>
      </c>
      <c r="C32" s="39">
        <v>130</v>
      </c>
      <c r="D32" s="39">
        <v>111</v>
      </c>
      <c r="E32" s="53">
        <v>80</v>
      </c>
      <c r="F32" s="91"/>
      <c r="G32" s="79"/>
      <c r="H32" s="22"/>
      <c r="I32" s="7">
        <f>SUM(D32*F32)</f>
        <v>0</v>
      </c>
      <c r="J32" s="7">
        <f>SUM(E32*F32)</f>
        <v>0</v>
      </c>
      <c r="K32" s="7">
        <f>E32*G32</f>
        <v>0</v>
      </c>
    </row>
    <row r="33" spans="1:12" s="6" customFormat="1" ht="21" customHeight="1" thickBot="1">
      <c r="A33" s="44">
        <v>23</v>
      </c>
      <c r="B33" s="37" t="s">
        <v>62</v>
      </c>
      <c r="C33" s="38">
        <v>132</v>
      </c>
      <c r="D33" s="38">
        <v>112</v>
      </c>
      <c r="E33" s="38">
        <v>82</v>
      </c>
      <c r="F33" s="87">
        <v>75</v>
      </c>
      <c r="G33" s="11"/>
      <c r="I33" s="7">
        <f t="shared" si="6"/>
        <v>0</v>
      </c>
      <c r="J33" s="7">
        <f t="shared" si="7"/>
        <v>0</v>
      </c>
      <c r="K33" s="7">
        <f t="shared" si="8"/>
        <v>0</v>
      </c>
      <c r="L33" s="7">
        <f t="shared" si="9"/>
        <v>0</v>
      </c>
    </row>
    <row r="34" spans="1:12" s="6" customFormat="1" ht="21" customHeight="1" thickBot="1">
      <c r="A34" s="40">
        <v>24</v>
      </c>
      <c r="B34" s="37" t="s">
        <v>63</v>
      </c>
      <c r="C34" s="38">
        <f t="shared" si="4"/>
        <v>621.6</v>
      </c>
      <c r="D34" s="38">
        <f t="shared" si="5"/>
        <v>518</v>
      </c>
      <c r="E34" s="38">
        <v>395</v>
      </c>
      <c r="F34" s="87">
        <v>370</v>
      </c>
      <c r="G34" s="11"/>
      <c r="I34" s="7">
        <f t="shared" si="6"/>
        <v>0</v>
      </c>
      <c r="J34" s="7">
        <f t="shared" si="7"/>
        <v>0</v>
      </c>
      <c r="K34" s="7">
        <f t="shared" si="8"/>
        <v>0</v>
      </c>
      <c r="L34" s="7">
        <f t="shared" si="9"/>
        <v>0</v>
      </c>
    </row>
    <row r="35" spans="1:12" s="6" customFormat="1" ht="21" customHeight="1" thickBot="1">
      <c r="A35" s="44">
        <v>25</v>
      </c>
      <c r="B35" s="37" t="s">
        <v>64</v>
      </c>
      <c r="C35" s="38">
        <v>618</v>
      </c>
      <c r="D35" s="38">
        <f t="shared" si="5"/>
        <v>490</v>
      </c>
      <c r="E35" s="38">
        <v>378</v>
      </c>
      <c r="F35" s="87">
        <v>350</v>
      </c>
      <c r="G35" s="78"/>
      <c r="I35" s="7">
        <f t="shared" si="6"/>
        <v>0</v>
      </c>
      <c r="J35" s="7">
        <f t="shared" si="7"/>
        <v>0</v>
      </c>
      <c r="K35" s="7">
        <f t="shared" si="8"/>
        <v>0</v>
      </c>
      <c r="L35" s="7">
        <f t="shared" si="9"/>
        <v>0</v>
      </c>
    </row>
    <row r="36" spans="1:12" s="6" customFormat="1" ht="21" customHeight="1" thickBot="1">
      <c r="A36" s="40">
        <v>26</v>
      </c>
      <c r="B36" s="37" t="s">
        <v>25</v>
      </c>
      <c r="C36" s="38">
        <f t="shared" si="4"/>
        <v>1444.8</v>
      </c>
      <c r="D36" s="38">
        <f t="shared" si="5"/>
        <v>1204</v>
      </c>
      <c r="E36" s="38">
        <v>990</v>
      </c>
      <c r="F36" s="87">
        <v>860</v>
      </c>
      <c r="G36" s="11"/>
      <c r="I36" s="7">
        <f t="shared" si="6"/>
        <v>0</v>
      </c>
      <c r="J36" s="7">
        <f t="shared" si="7"/>
        <v>0</v>
      </c>
      <c r="K36" s="7">
        <f t="shared" si="8"/>
        <v>0</v>
      </c>
      <c r="L36" s="7">
        <f t="shared" si="9"/>
        <v>0</v>
      </c>
    </row>
    <row r="37" spans="1:12" s="6" customFormat="1" ht="21" customHeight="1" thickBot="1">
      <c r="A37" s="44">
        <v>27</v>
      </c>
      <c r="B37" s="37" t="s">
        <v>26</v>
      </c>
      <c r="C37" s="38">
        <f t="shared" si="4"/>
        <v>1444.8</v>
      </c>
      <c r="D37" s="38">
        <f t="shared" si="5"/>
        <v>1204</v>
      </c>
      <c r="E37" s="38">
        <v>990</v>
      </c>
      <c r="F37" s="87">
        <v>860</v>
      </c>
      <c r="G37" s="11"/>
      <c r="I37" s="7">
        <f t="shared" si="6"/>
        <v>0</v>
      </c>
      <c r="J37" s="7">
        <f t="shared" si="7"/>
        <v>0</v>
      </c>
      <c r="K37" s="7">
        <f t="shared" si="8"/>
        <v>0</v>
      </c>
      <c r="L37" s="7">
        <f t="shared" si="9"/>
        <v>0</v>
      </c>
    </row>
    <row r="38" spans="1:12" s="6" customFormat="1" ht="21" customHeight="1" thickBot="1">
      <c r="A38" s="40">
        <v>28</v>
      </c>
      <c r="B38" s="37" t="s">
        <v>37</v>
      </c>
      <c r="C38" s="38">
        <f t="shared" si="4"/>
        <v>344.4</v>
      </c>
      <c r="D38" s="38">
        <f t="shared" si="5"/>
        <v>287</v>
      </c>
      <c r="E38" s="38">
        <v>214</v>
      </c>
      <c r="F38" s="87">
        <v>205</v>
      </c>
      <c r="G38" s="11"/>
      <c r="I38" s="7">
        <f t="shared" si="6"/>
        <v>0</v>
      </c>
      <c r="J38" s="7">
        <f t="shared" si="7"/>
        <v>0</v>
      </c>
      <c r="K38" s="7">
        <f t="shared" si="8"/>
        <v>0</v>
      </c>
      <c r="L38" s="7">
        <f t="shared" si="9"/>
        <v>0</v>
      </c>
    </row>
    <row r="39" spans="1:12" s="6" customFormat="1" ht="21" customHeight="1" thickBot="1">
      <c r="A39" s="44">
        <v>29</v>
      </c>
      <c r="B39" s="37" t="s">
        <v>65</v>
      </c>
      <c r="C39" s="38">
        <f t="shared" si="4"/>
        <v>697.2</v>
      </c>
      <c r="D39" s="38">
        <f t="shared" si="5"/>
        <v>581</v>
      </c>
      <c r="E39" s="38">
        <v>458</v>
      </c>
      <c r="F39" s="87">
        <v>415</v>
      </c>
      <c r="G39" s="11"/>
      <c r="I39" s="7">
        <f aca="true" t="shared" si="10" ref="I39:I64">C39*G39</f>
        <v>0</v>
      </c>
      <c r="J39" s="7">
        <f aca="true" t="shared" si="11" ref="J39:J64">D39*G39</f>
        <v>0</v>
      </c>
      <c r="K39" s="7">
        <f aca="true" t="shared" si="12" ref="K39:K64">E39*G39</f>
        <v>0</v>
      </c>
      <c r="L39" s="7">
        <f aca="true" t="shared" si="13" ref="L39:L64">SUM(F39*G39)</f>
        <v>0</v>
      </c>
    </row>
    <row r="40" spans="1:12" s="6" customFormat="1" ht="21" customHeight="1" thickBot="1">
      <c r="A40" s="40">
        <v>30</v>
      </c>
      <c r="B40" s="37" t="s">
        <v>66</v>
      </c>
      <c r="C40" s="38">
        <f t="shared" si="4"/>
        <v>554.4</v>
      </c>
      <c r="D40" s="38">
        <f t="shared" si="5"/>
        <v>462</v>
      </c>
      <c r="E40" s="38">
        <v>355</v>
      </c>
      <c r="F40" s="87">
        <v>330</v>
      </c>
      <c r="G40" s="78"/>
      <c r="I40" s="7">
        <f t="shared" si="10"/>
        <v>0</v>
      </c>
      <c r="J40" s="7">
        <f t="shared" si="11"/>
        <v>0</v>
      </c>
      <c r="K40" s="7">
        <f t="shared" si="12"/>
        <v>0</v>
      </c>
      <c r="L40" s="7">
        <f t="shared" si="13"/>
        <v>0</v>
      </c>
    </row>
    <row r="41" spans="1:12" s="6" customFormat="1" ht="21" customHeight="1" thickBot="1">
      <c r="A41" s="44">
        <v>31</v>
      </c>
      <c r="B41" s="37" t="s">
        <v>67</v>
      </c>
      <c r="C41" s="38">
        <f>D41*120/100</f>
        <v>588</v>
      </c>
      <c r="D41" s="38">
        <f>F41*140/100</f>
        <v>490</v>
      </c>
      <c r="E41" s="38">
        <v>386</v>
      </c>
      <c r="F41" s="87">
        <v>350</v>
      </c>
      <c r="G41" s="11"/>
      <c r="I41" s="7">
        <f t="shared" si="10"/>
        <v>0</v>
      </c>
      <c r="J41" s="7">
        <f t="shared" si="11"/>
        <v>0</v>
      </c>
      <c r="K41" s="7">
        <f t="shared" si="12"/>
        <v>0</v>
      </c>
      <c r="L41" s="7">
        <f t="shared" si="13"/>
        <v>0</v>
      </c>
    </row>
    <row r="42" spans="1:12" s="6" customFormat="1" ht="21" customHeight="1" thickBot="1">
      <c r="A42" s="40">
        <v>32</v>
      </c>
      <c r="B42" s="47" t="s">
        <v>15</v>
      </c>
      <c r="C42" s="38">
        <f>D42*120/100</f>
        <v>1209.6</v>
      </c>
      <c r="D42" s="38">
        <f>F42*140/100</f>
        <v>1008</v>
      </c>
      <c r="E42" s="38">
        <v>773</v>
      </c>
      <c r="F42" s="87">
        <v>720</v>
      </c>
      <c r="G42" s="78"/>
      <c r="I42" s="7">
        <f t="shared" si="10"/>
        <v>0</v>
      </c>
      <c r="J42" s="7">
        <f t="shared" si="11"/>
        <v>0</v>
      </c>
      <c r="K42" s="7">
        <f t="shared" si="12"/>
        <v>0</v>
      </c>
      <c r="L42" s="7">
        <f t="shared" si="13"/>
        <v>0</v>
      </c>
    </row>
    <row r="43" spans="1:12" s="6" customFormat="1" ht="21" customHeight="1" thickBot="1">
      <c r="A43" s="44">
        <v>33</v>
      </c>
      <c r="B43" s="47" t="s">
        <v>68</v>
      </c>
      <c r="C43" s="38">
        <f>D43*120/100</f>
        <v>369.6</v>
      </c>
      <c r="D43" s="38">
        <f>F43*140/100</f>
        <v>308</v>
      </c>
      <c r="E43" s="38">
        <v>235</v>
      </c>
      <c r="F43" s="87">
        <v>220</v>
      </c>
      <c r="G43" s="11"/>
      <c r="I43" s="7">
        <f t="shared" si="10"/>
        <v>0</v>
      </c>
      <c r="J43" s="7">
        <f t="shared" si="11"/>
        <v>0</v>
      </c>
      <c r="K43" s="7">
        <f t="shared" si="12"/>
        <v>0</v>
      </c>
      <c r="L43" s="7">
        <f t="shared" si="13"/>
        <v>0</v>
      </c>
    </row>
    <row r="44" spans="1:12" s="6" customFormat="1" ht="21" customHeight="1" thickBot="1">
      <c r="A44" s="40">
        <v>34</v>
      </c>
      <c r="B44" s="37" t="s">
        <v>9</v>
      </c>
      <c r="C44" s="38">
        <v>696</v>
      </c>
      <c r="D44" s="38">
        <v>587</v>
      </c>
      <c r="E44" s="38">
        <v>436</v>
      </c>
      <c r="F44" s="87">
        <v>390</v>
      </c>
      <c r="G44" s="11"/>
      <c r="I44" s="7">
        <f t="shared" si="10"/>
        <v>0</v>
      </c>
      <c r="J44" s="7">
        <f t="shared" si="11"/>
        <v>0</v>
      </c>
      <c r="K44" s="7">
        <f t="shared" si="12"/>
        <v>0</v>
      </c>
      <c r="L44" s="7">
        <f t="shared" si="13"/>
        <v>0</v>
      </c>
    </row>
    <row r="45" spans="1:12" s="6" customFormat="1" ht="21" customHeight="1" thickBot="1">
      <c r="A45" s="44">
        <v>35</v>
      </c>
      <c r="B45" s="47" t="s">
        <v>10</v>
      </c>
      <c r="C45" s="38">
        <v>525</v>
      </c>
      <c r="D45" s="38">
        <v>444</v>
      </c>
      <c r="E45" s="38">
        <v>330</v>
      </c>
      <c r="F45" s="87">
        <v>290</v>
      </c>
      <c r="G45" s="13"/>
      <c r="I45" s="7">
        <f t="shared" si="10"/>
        <v>0</v>
      </c>
      <c r="J45" s="7">
        <f t="shared" si="11"/>
        <v>0</v>
      </c>
      <c r="K45" s="7">
        <f t="shared" si="12"/>
        <v>0</v>
      </c>
      <c r="L45" s="7">
        <f t="shared" si="13"/>
        <v>0</v>
      </c>
    </row>
    <row r="46" spans="1:12" s="6" customFormat="1" ht="21" customHeight="1" thickBot="1">
      <c r="A46" s="40">
        <v>36</v>
      </c>
      <c r="B46" s="37" t="s">
        <v>11</v>
      </c>
      <c r="C46" s="38">
        <v>1271</v>
      </c>
      <c r="D46" s="38">
        <v>1069</v>
      </c>
      <c r="E46" s="38">
        <v>786</v>
      </c>
      <c r="F46" s="87">
        <v>720</v>
      </c>
      <c r="G46" s="80"/>
      <c r="I46" s="7">
        <f t="shared" si="10"/>
        <v>0</v>
      </c>
      <c r="J46" s="7">
        <f t="shared" si="11"/>
        <v>0</v>
      </c>
      <c r="K46" s="7">
        <f t="shared" si="12"/>
        <v>0</v>
      </c>
      <c r="L46" s="7">
        <f t="shared" si="13"/>
        <v>0</v>
      </c>
    </row>
    <row r="47" spans="1:12" s="6" customFormat="1" ht="21" customHeight="1" thickBot="1">
      <c r="A47" s="44">
        <v>37</v>
      </c>
      <c r="B47" s="37" t="s">
        <v>35</v>
      </c>
      <c r="C47" s="38">
        <v>1256</v>
      </c>
      <c r="D47" s="38">
        <v>1056</v>
      </c>
      <c r="E47" s="38">
        <v>773</v>
      </c>
      <c r="F47" s="87">
        <v>715</v>
      </c>
      <c r="G47" s="11"/>
      <c r="I47" s="7">
        <f t="shared" si="10"/>
        <v>0</v>
      </c>
      <c r="J47" s="7">
        <f t="shared" si="11"/>
        <v>0</v>
      </c>
      <c r="K47" s="7">
        <f t="shared" si="12"/>
        <v>0</v>
      </c>
      <c r="L47" s="7">
        <f t="shared" si="13"/>
        <v>0</v>
      </c>
    </row>
    <row r="48" spans="1:12" s="6" customFormat="1" ht="21" customHeight="1" thickBot="1">
      <c r="A48" s="44">
        <v>38</v>
      </c>
      <c r="B48" s="37" t="s">
        <v>36</v>
      </c>
      <c r="C48" s="38">
        <v>1117</v>
      </c>
      <c r="D48" s="38">
        <v>931</v>
      </c>
      <c r="E48" s="38">
        <v>725</v>
      </c>
      <c r="F48" s="87">
        <v>670</v>
      </c>
      <c r="G48" s="11"/>
      <c r="I48" s="7">
        <f t="shared" si="10"/>
        <v>0</v>
      </c>
      <c r="J48" s="7">
        <f t="shared" si="11"/>
        <v>0</v>
      </c>
      <c r="K48" s="7">
        <f t="shared" si="12"/>
        <v>0</v>
      </c>
      <c r="L48" s="7">
        <f t="shared" si="13"/>
        <v>0</v>
      </c>
    </row>
    <row r="49" spans="1:12" s="6" customFormat="1" ht="21" customHeight="1" thickBot="1">
      <c r="A49" s="44">
        <v>39</v>
      </c>
      <c r="B49" s="37" t="s">
        <v>27</v>
      </c>
      <c r="C49" s="38">
        <f>D49*120/100</f>
        <v>1117.2</v>
      </c>
      <c r="D49" s="38">
        <f>F49*140/100</f>
        <v>931</v>
      </c>
      <c r="E49" s="38">
        <v>725</v>
      </c>
      <c r="F49" s="87">
        <v>665</v>
      </c>
      <c r="G49" s="11"/>
      <c r="I49" s="7">
        <f t="shared" si="10"/>
        <v>0</v>
      </c>
      <c r="J49" s="7">
        <f t="shared" si="11"/>
        <v>0</v>
      </c>
      <c r="K49" s="7">
        <f t="shared" si="12"/>
        <v>0</v>
      </c>
      <c r="L49" s="7">
        <f t="shared" si="13"/>
        <v>0</v>
      </c>
    </row>
    <row r="50" spans="1:12" s="6" customFormat="1" ht="21" customHeight="1" thickBot="1">
      <c r="A50" s="44">
        <v>40</v>
      </c>
      <c r="B50" s="37" t="s">
        <v>34</v>
      </c>
      <c r="C50" s="38">
        <f>D50*120/100</f>
        <v>1066.8</v>
      </c>
      <c r="D50" s="38">
        <f>F50*140/100</f>
        <v>889</v>
      </c>
      <c r="E50" s="38">
        <v>680</v>
      </c>
      <c r="F50" s="87">
        <v>635</v>
      </c>
      <c r="G50" s="11"/>
      <c r="I50" s="7">
        <f t="shared" si="10"/>
        <v>0</v>
      </c>
      <c r="J50" s="7">
        <f t="shared" si="11"/>
        <v>0</v>
      </c>
      <c r="K50" s="7">
        <f t="shared" si="12"/>
        <v>0</v>
      </c>
      <c r="L50" s="7">
        <f t="shared" si="13"/>
        <v>0</v>
      </c>
    </row>
    <row r="51" spans="1:12" s="6" customFormat="1" ht="21" customHeight="1" thickBot="1">
      <c r="A51" s="44">
        <v>41</v>
      </c>
      <c r="B51" s="37" t="s">
        <v>12</v>
      </c>
      <c r="C51" s="38">
        <f>D51*120/100</f>
        <v>806.4</v>
      </c>
      <c r="D51" s="38">
        <f>F51*140/100</f>
        <v>672</v>
      </c>
      <c r="E51" s="38">
        <v>530</v>
      </c>
      <c r="F51" s="87">
        <v>480</v>
      </c>
      <c r="G51" s="11"/>
      <c r="I51" s="7">
        <f t="shared" si="10"/>
        <v>0</v>
      </c>
      <c r="J51" s="7">
        <f t="shared" si="11"/>
        <v>0</v>
      </c>
      <c r="K51" s="7">
        <f t="shared" si="12"/>
        <v>0</v>
      </c>
      <c r="L51" s="7">
        <f t="shared" si="13"/>
        <v>0</v>
      </c>
    </row>
    <row r="52" spans="1:12" s="6" customFormat="1" ht="21" customHeight="1" thickBot="1">
      <c r="A52" s="40">
        <v>42</v>
      </c>
      <c r="B52" s="47" t="s">
        <v>28</v>
      </c>
      <c r="C52" s="38">
        <v>824</v>
      </c>
      <c r="D52" s="38">
        <v>695</v>
      </c>
      <c r="E52" s="38">
        <v>516</v>
      </c>
      <c r="F52" s="87">
        <v>460</v>
      </c>
      <c r="G52" s="11"/>
      <c r="I52" s="7">
        <f t="shared" si="10"/>
        <v>0</v>
      </c>
      <c r="J52" s="7">
        <f t="shared" si="11"/>
        <v>0</v>
      </c>
      <c r="K52" s="7">
        <f t="shared" si="12"/>
        <v>0</v>
      </c>
      <c r="L52" s="7">
        <f t="shared" si="13"/>
        <v>0</v>
      </c>
    </row>
    <row r="53" spans="1:12" s="6" customFormat="1" ht="21" customHeight="1" thickBot="1">
      <c r="A53" s="44">
        <v>43</v>
      </c>
      <c r="B53" s="37" t="s">
        <v>13</v>
      </c>
      <c r="C53" s="38">
        <v>489</v>
      </c>
      <c r="D53" s="38">
        <v>413</v>
      </c>
      <c r="E53" s="38">
        <v>310</v>
      </c>
      <c r="F53" s="87">
        <v>270</v>
      </c>
      <c r="G53" s="78"/>
      <c r="I53" s="7">
        <f t="shared" si="10"/>
        <v>0</v>
      </c>
      <c r="J53" s="7">
        <f t="shared" si="11"/>
        <v>0</v>
      </c>
      <c r="K53" s="7">
        <f t="shared" si="12"/>
        <v>0</v>
      </c>
      <c r="L53" s="7">
        <f t="shared" si="13"/>
        <v>0</v>
      </c>
    </row>
    <row r="54" spans="1:12" s="6" customFormat="1" ht="21" customHeight="1" thickBot="1">
      <c r="A54" s="40">
        <v>44</v>
      </c>
      <c r="B54" s="37" t="s">
        <v>14</v>
      </c>
      <c r="C54" s="38">
        <v>1078</v>
      </c>
      <c r="D54" s="38">
        <v>907</v>
      </c>
      <c r="E54" s="38">
        <v>673</v>
      </c>
      <c r="F54" s="87">
        <v>610</v>
      </c>
      <c r="G54" s="11"/>
      <c r="I54" s="7">
        <f t="shared" si="10"/>
        <v>0</v>
      </c>
      <c r="J54" s="7">
        <f t="shared" si="11"/>
        <v>0</v>
      </c>
      <c r="K54" s="7">
        <f t="shared" si="12"/>
        <v>0</v>
      </c>
      <c r="L54" s="7">
        <f t="shared" si="13"/>
        <v>0</v>
      </c>
    </row>
    <row r="55" spans="1:12" s="6" customFormat="1" ht="21" customHeight="1" thickBot="1">
      <c r="A55" s="44">
        <v>45</v>
      </c>
      <c r="B55" s="37" t="s">
        <v>69</v>
      </c>
      <c r="C55" s="38">
        <v>64</v>
      </c>
      <c r="D55" s="38">
        <v>54</v>
      </c>
      <c r="E55" s="38">
        <v>42</v>
      </c>
      <c r="F55" s="87">
        <v>35</v>
      </c>
      <c r="G55" s="78"/>
      <c r="I55" s="7">
        <f t="shared" si="10"/>
        <v>0</v>
      </c>
      <c r="J55" s="7">
        <f t="shared" si="11"/>
        <v>0</v>
      </c>
      <c r="K55" s="7">
        <f t="shared" si="12"/>
        <v>0</v>
      </c>
      <c r="L55" s="7">
        <f t="shared" si="13"/>
        <v>0</v>
      </c>
    </row>
    <row r="56" spans="1:12" s="6" customFormat="1" ht="21" customHeight="1" thickBot="1">
      <c r="A56" s="40">
        <v>46</v>
      </c>
      <c r="B56" s="37" t="s">
        <v>70</v>
      </c>
      <c r="C56" s="38">
        <f>D56*120/100</f>
        <v>70.56</v>
      </c>
      <c r="D56" s="38">
        <f>F56*140/100</f>
        <v>58.8</v>
      </c>
      <c r="E56" s="38">
        <v>48</v>
      </c>
      <c r="F56" s="87">
        <v>42</v>
      </c>
      <c r="G56" s="16"/>
      <c r="I56" s="7">
        <f t="shared" si="10"/>
        <v>0</v>
      </c>
      <c r="J56" s="7">
        <f t="shared" si="11"/>
        <v>0</v>
      </c>
      <c r="K56" s="7">
        <f t="shared" si="12"/>
        <v>0</v>
      </c>
      <c r="L56" s="7">
        <f t="shared" si="13"/>
        <v>0</v>
      </c>
    </row>
    <row r="57" spans="1:12" s="6" customFormat="1" ht="21" customHeight="1" thickBot="1">
      <c r="A57" s="44">
        <v>47</v>
      </c>
      <c r="B57" s="37" t="s">
        <v>71</v>
      </c>
      <c r="C57" s="38">
        <f>D57*120/100</f>
        <v>90.72</v>
      </c>
      <c r="D57" s="38">
        <f>F57*140/100</f>
        <v>75.6</v>
      </c>
      <c r="E57" s="38">
        <v>60</v>
      </c>
      <c r="F57" s="87">
        <v>54</v>
      </c>
      <c r="G57" s="11"/>
      <c r="I57" s="7">
        <f t="shared" si="10"/>
        <v>0</v>
      </c>
      <c r="J57" s="7">
        <f t="shared" si="11"/>
        <v>0</v>
      </c>
      <c r="K57" s="7">
        <f t="shared" si="12"/>
        <v>0</v>
      </c>
      <c r="L57" s="7">
        <f t="shared" si="13"/>
        <v>0</v>
      </c>
    </row>
    <row r="58" spans="1:12" s="6" customFormat="1" ht="21" customHeight="1" thickBot="1">
      <c r="A58" s="40">
        <v>48</v>
      </c>
      <c r="B58" s="37" t="s">
        <v>72</v>
      </c>
      <c r="C58" s="38">
        <v>41</v>
      </c>
      <c r="D58" s="38">
        <v>34</v>
      </c>
      <c r="E58" s="38">
        <v>25</v>
      </c>
      <c r="F58" s="87">
        <v>23</v>
      </c>
      <c r="G58" s="78"/>
      <c r="I58" s="7">
        <f t="shared" si="10"/>
        <v>0</v>
      </c>
      <c r="J58" s="7">
        <f t="shared" si="11"/>
        <v>0</v>
      </c>
      <c r="K58" s="7">
        <f t="shared" si="12"/>
        <v>0</v>
      </c>
      <c r="L58" s="7">
        <f t="shared" si="13"/>
        <v>0</v>
      </c>
    </row>
    <row r="59" spans="1:12" s="6" customFormat="1" ht="21" customHeight="1" thickBot="1">
      <c r="A59" s="44">
        <v>49</v>
      </c>
      <c r="B59" s="37" t="s">
        <v>73</v>
      </c>
      <c r="C59" s="38">
        <v>60</v>
      </c>
      <c r="D59" s="38">
        <v>51</v>
      </c>
      <c r="E59" s="38">
        <v>38</v>
      </c>
      <c r="F59" s="89">
        <v>33</v>
      </c>
      <c r="G59" s="11"/>
      <c r="I59" s="7">
        <f t="shared" si="10"/>
        <v>0</v>
      </c>
      <c r="J59" s="7">
        <f t="shared" si="11"/>
        <v>0</v>
      </c>
      <c r="K59" s="7">
        <f t="shared" si="12"/>
        <v>0</v>
      </c>
      <c r="L59" s="7">
        <f t="shared" si="13"/>
        <v>0</v>
      </c>
    </row>
    <row r="60" spans="1:12" s="6" customFormat="1" ht="21" customHeight="1" thickBot="1">
      <c r="A60" s="40">
        <v>50</v>
      </c>
      <c r="B60" s="48" t="s">
        <v>74</v>
      </c>
      <c r="C60" s="49">
        <v>77</v>
      </c>
      <c r="D60" s="50">
        <v>65</v>
      </c>
      <c r="E60" s="38">
        <v>48</v>
      </c>
      <c r="F60" s="90">
        <v>43</v>
      </c>
      <c r="G60" s="11"/>
      <c r="H60" s="17"/>
      <c r="I60" s="7">
        <f t="shared" si="10"/>
        <v>0</v>
      </c>
      <c r="J60" s="7">
        <f t="shared" si="11"/>
        <v>0</v>
      </c>
      <c r="K60" s="7">
        <f t="shared" si="12"/>
        <v>0</v>
      </c>
      <c r="L60" s="7">
        <f t="shared" si="13"/>
        <v>0</v>
      </c>
    </row>
    <row r="61" spans="1:11" s="6" customFormat="1" ht="21" customHeight="1" thickBot="1">
      <c r="A61" s="40">
        <v>51</v>
      </c>
      <c r="B61" s="48" t="s">
        <v>51</v>
      </c>
      <c r="C61" s="51">
        <v>185</v>
      </c>
      <c r="D61" s="50">
        <v>157</v>
      </c>
      <c r="E61" s="52">
        <v>120</v>
      </c>
      <c r="F61" s="91"/>
      <c r="G61" s="81"/>
      <c r="H61" s="22"/>
      <c r="I61" s="7">
        <f>SUM(D61*F61)</f>
        <v>0</v>
      </c>
      <c r="J61" s="7">
        <f>SUM(E61*F61)</f>
        <v>0</v>
      </c>
      <c r="K61" s="7">
        <f>E61*G61</f>
        <v>0</v>
      </c>
    </row>
    <row r="62" spans="1:11" s="6" customFormat="1" ht="21" customHeight="1" thickBot="1">
      <c r="A62" s="44">
        <v>52</v>
      </c>
      <c r="B62" s="48" t="s">
        <v>52</v>
      </c>
      <c r="C62" s="53">
        <v>253</v>
      </c>
      <c r="D62" s="50">
        <v>214</v>
      </c>
      <c r="E62" s="39">
        <v>158</v>
      </c>
      <c r="F62" s="91"/>
      <c r="G62" s="82"/>
      <c r="H62" s="22"/>
      <c r="I62" s="7">
        <f>SUM(D62*F62)</f>
        <v>0</v>
      </c>
      <c r="J62" s="7">
        <f>SUM(E62*F62)</f>
        <v>0</v>
      </c>
      <c r="K62" s="7">
        <f>E62*G62</f>
        <v>0</v>
      </c>
    </row>
    <row r="63" spans="1:12" s="6" customFormat="1" ht="21" customHeight="1" thickBot="1">
      <c r="A63" s="42"/>
      <c r="B63" s="54" t="s">
        <v>19</v>
      </c>
      <c r="C63" s="38"/>
      <c r="D63" s="38"/>
      <c r="E63" s="38"/>
      <c r="F63" s="92"/>
      <c r="G63" s="16"/>
      <c r="I63" s="7">
        <f t="shared" si="10"/>
        <v>0</v>
      </c>
      <c r="J63" s="7">
        <f t="shared" si="11"/>
        <v>0</v>
      </c>
      <c r="K63" s="7">
        <f t="shared" si="12"/>
        <v>0</v>
      </c>
      <c r="L63" s="15">
        <f t="shared" si="13"/>
        <v>0</v>
      </c>
    </row>
    <row r="64" spans="1:12" s="6" customFormat="1" ht="21" customHeight="1" thickBot="1">
      <c r="A64" s="55">
        <v>53</v>
      </c>
      <c r="B64" s="56" t="s">
        <v>20</v>
      </c>
      <c r="C64" s="38">
        <f>D64*120/100</f>
        <v>411.6</v>
      </c>
      <c r="D64" s="38">
        <f>F64*140/100</f>
        <v>343</v>
      </c>
      <c r="E64" s="38">
        <v>258</v>
      </c>
      <c r="F64" s="93">
        <v>245</v>
      </c>
      <c r="G64" s="16"/>
      <c r="I64" s="7">
        <f t="shared" si="10"/>
        <v>0</v>
      </c>
      <c r="J64" s="7">
        <f t="shared" si="11"/>
        <v>0</v>
      </c>
      <c r="K64" s="7">
        <f t="shared" si="12"/>
        <v>0</v>
      </c>
      <c r="L64" s="7">
        <f t="shared" si="13"/>
        <v>0</v>
      </c>
    </row>
    <row r="65" spans="1:12" s="6" customFormat="1" ht="24" hidden="1" thickBot="1">
      <c r="A65" s="57">
        <v>80</v>
      </c>
      <c r="B65" s="58" t="s">
        <v>21</v>
      </c>
      <c r="C65" s="38">
        <f>D65*120/100</f>
        <v>571.2</v>
      </c>
      <c r="D65" s="38">
        <f>F65*140/100</f>
        <v>476</v>
      </c>
      <c r="E65" s="38">
        <f>F65*110/100</f>
        <v>374</v>
      </c>
      <c r="F65" s="94">
        <v>340</v>
      </c>
      <c r="G65" s="13"/>
      <c r="I65" s="7">
        <f aca="true" t="shared" si="14" ref="I65:I70">C65*G65</f>
        <v>0</v>
      </c>
      <c r="J65" s="7">
        <f aca="true" t="shared" si="15" ref="J65:J70">D65*G65</f>
        <v>0</v>
      </c>
      <c r="K65" s="7">
        <f aca="true" t="shared" si="16" ref="K65:K70">E65*G65</f>
        <v>0</v>
      </c>
      <c r="L65" s="7">
        <f aca="true" t="shared" si="17" ref="L65:L70">SUM(F65*G65)</f>
        <v>0</v>
      </c>
    </row>
    <row r="66" spans="1:12" s="6" customFormat="1" ht="24" thickBot="1">
      <c r="A66" s="59"/>
      <c r="B66" s="60" t="s">
        <v>22</v>
      </c>
      <c r="C66" s="38"/>
      <c r="D66" s="38"/>
      <c r="E66" s="38"/>
      <c r="F66" s="95"/>
      <c r="G66" s="11"/>
      <c r="I66" s="7">
        <f t="shared" si="14"/>
        <v>0</v>
      </c>
      <c r="J66" s="7">
        <f t="shared" si="15"/>
        <v>0</v>
      </c>
      <c r="K66" s="7">
        <f t="shared" si="16"/>
        <v>0</v>
      </c>
      <c r="L66" s="7">
        <f t="shared" si="17"/>
        <v>0</v>
      </c>
    </row>
    <row r="67" spans="1:12" s="6" customFormat="1" ht="24" thickBot="1">
      <c r="A67" s="61">
        <v>54</v>
      </c>
      <c r="B67" s="42" t="s">
        <v>75</v>
      </c>
      <c r="C67" s="38">
        <f>D67*120/100</f>
        <v>235.2</v>
      </c>
      <c r="D67" s="38">
        <f>F67*140/100</f>
        <v>196</v>
      </c>
      <c r="E67" s="38">
        <v>147</v>
      </c>
      <c r="F67" s="93">
        <v>140</v>
      </c>
      <c r="G67" s="11"/>
      <c r="I67" s="7">
        <f t="shared" si="14"/>
        <v>0</v>
      </c>
      <c r="J67" s="7">
        <f t="shared" si="15"/>
        <v>0</v>
      </c>
      <c r="K67" s="7">
        <f t="shared" si="16"/>
        <v>0</v>
      </c>
      <c r="L67" s="7">
        <f t="shared" si="17"/>
        <v>0</v>
      </c>
    </row>
    <row r="68" spans="1:12" s="6" customFormat="1" ht="24" thickBot="1">
      <c r="A68" s="42">
        <v>55</v>
      </c>
      <c r="B68" s="42" t="s">
        <v>76</v>
      </c>
      <c r="C68" s="38">
        <f>D68*120/100</f>
        <v>327.6</v>
      </c>
      <c r="D68" s="38">
        <f>F68*140/100</f>
        <v>273</v>
      </c>
      <c r="E68" s="38">
        <v>205</v>
      </c>
      <c r="F68" s="93">
        <v>195</v>
      </c>
      <c r="G68" s="11"/>
      <c r="I68" s="7">
        <f t="shared" si="14"/>
        <v>0</v>
      </c>
      <c r="J68" s="7">
        <f t="shared" si="15"/>
        <v>0</v>
      </c>
      <c r="K68" s="7">
        <f t="shared" si="16"/>
        <v>0</v>
      </c>
      <c r="L68" s="7">
        <f t="shared" si="17"/>
        <v>0</v>
      </c>
    </row>
    <row r="69" spans="1:12" s="6" customFormat="1" ht="24" thickBot="1">
      <c r="A69" s="42">
        <v>56</v>
      </c>
      <c r="B69" s="42" t="s">
        <v>77</v>
      </c>
      <c r="C69" s="38">
        <f>D69*120/100</f>
        <v>411.6</v>
      </c>
      <c r="D69" s="38">
        <f>F69*140/100</f>
        <v>343</v>
      </c>
      <c r="E69" s="38">
        <v>258</v>
      </c>
      <c r="F69" s="93">
        <v>245</v>
      </c>
      <c r="G69" s="11"/>
      <c r="I69" s="7">
        <f t="shared" si="14"/>
        <v>0</v>
      </c>
      <c r="J69" s="7">
        <f t="shared" si="15"/>
        <v>0</v>
      </c>
      <c r="K69" s="7">
        <f t="shared" si="16"/>
        <v>0</v>
      </c>
      <c r="L69" s="7">
        <f t="shared" si="17"/>
        <v>0</v>
      </c>
    </row>
    <row r="70" spans="1:12" s="6" customFormat="1" ht="24" thickBot="1">
      <c r="A70" s="42">
        <v>57</v>
      </c>
      <c r="B70" s="42" t="s">
        <v>78</v>
      </c>
      <c r="C70" s="38">
        <f>D70*120/100</f>
        <v>495.6</v>
      </c>
      <c r="D70" s="38">
        <f>F70*140/100</f>
        <v>413</v>
      </c>
      <c r="E70" s="38">
        <v>310</v>
      </c>
      <c r="F70" s="93">
        <v>295</v>
      </c>
      <c r="G70" s="11"/>
      <c r="I70" s="14">
        <f t="shared" si="14"/>
        <v>0</v>
      </c>
      <c r="J70" s="14">
        <f t="shared" si="15"/>
        <v>0</v>
      </c>
      <c r="K70" s="7">
        <f t="shared" si="16"/>
        <v>0</v>
      </c>
      <c r="L70" s="26">
        <f t="shared" si="17"/>
        <v>0</v>
      </c>
    </row>
    <row r="71" spans="1:11" s="6" customFormat="1" ht="24" thickBot="1">
      <c r="A71" s="62"/>
      <c r="B71" s="63" t="s">
        <v>45</v>
      </c>
      <c r="C71" s="64"/>
      <c r="D71" s="64"/>
      <c r="E71" s="64"/>
      <c r="F71" s="96"/>
      <c r="G71" s="83"/>
      <c r="H71" s="24"/>
      <c r="I71" s="7">
        <f>SUM(D71*F71)</f>
        <v>0</v>
      </c>
      <c r="J71" s="7">
        <f>SUM(E71*F71)</f>
        <v>0</v>
      </c>
      <c r="K71" s="25"/>
    </row>
    <row r="72" spans="1:11" s="6" customFormat="1" ht="24" thickBot="1">
      <c r="A72" s="42">
        <v>58</v>
      </c>
      <c r="B72" s="65" t="s">
        <v>46</v>
      </c>
      <c r="C72" s="66">
        <v>672</v>
      </c>
      <c r="D72" s="67">
        <v>560</v>
      </c>
      <c r="E72" s="67">
        <v>503</v>
      </c>
      <c r="F72" s="97"/>
      <c r="G72" s="79"/>
      <c r="H72" s="24"/>
      <c r="I72" s="7">
        <f>SUM(D72*F72)</f>
        <v>0</v>
      </c>
      <c r="J72" s="7">
        <f>SUM(E72*F72)</f>
        <v>0</v>
      </c>
      <c r="K72" s="7">
        <f>E72*G72</f>
        <v>0</v>
      </c>
    </row>
    <row r="73" spans="1:11" s="6" customFormat="1" ht="24" thickBot="1">
      <c r="A73" s="42">
        <v>59</v>
      </c>
      <c r="B73" s="65" t="s">
        <v>47</v>
      </c>
      <c r="C73" s="67">
        <v>750</v>
      </c>
      <c r="D73" s="67">
        <v>616</v>
      </c>
      <c r="E73" s="67">
        <v>557</v>
      </c>
      <c r="F73" s="88"/>
      <c r="G73" s="79"/>
      <c r="H73" s="24"/>
      <c r="I73" s="7">
        <f>SUM(D73*F73)</f>
        <v>0</v>
      </c>
      <c r="J73" s="7">
        <f>SUM(E73*F73)</f>
        <v>0</v>
      </c>
      <c r="K73" s="7">
        <f>E73*G73</f>
        <v>0</v>
      </c>
    </row>
    <row r="74" spans="1:11" ht="24" thickBot="1">
      <c r="A74" s="42">
        <v>60</v>
      </c>
      <c r="B74" s="65" t="s">
        <v>48</v>
      </c>
      <c r="C74" s="68">
        <v>916</v>
      </c>
      <c r="D74" s="69">
        <v>752</v>
      </c>
      <c r="E74" s="68">
        <v>676</v>
      </c>
      <c r="F74" s="98"/>
      <c r="G74" s="84"/>
      <c r="H74" s="24"/>
      <c r="I74" s="7">
        <f>SUM(D74*F74)</f>
        <v>0</v>
      </c>
      <c r="J74" s="7">
        <f>SUM(E74*F74)</f>
        <v>0</v>
      </c>
      <c r="K74" s="27">
        <f>E74*G74</f>
        <v>0</v>
      </c>
    </row>
    <row r="75" spans="1:11" ht="24" thickBot="1">
      <c r="A75" s="42">
        <v>61</v>
      </c>
      <c r="B75" s="65" t="s">
        <v>49</v>
      </c>
      <c r="C75" s="70">
        <v>1033</v>
      </c>
      <c r="D75" s="68">
        <v>848</v>
      </c>
      <c r="E75" s="71">
        <v>754</v>
      </c>
      <c r="F75" s="98"/>
      <c r="G75" s="84"/>
      <c r="H75" s="24"/>
      <c r="I75" s="7">
        <f>SUM(D75*F75)</f>
        <v>0</v>
      </c>
      <c r="J75" s="7">
        <f>SUM(E75*F75)</f>
        <v>0</v>
      </c>
      <c r="K75" s="28">
        <f>E75*G75</f>
        <v>0</v>
      </c>
    </row>
    <row r="76" spans="1:12" s="6" customFormat="1" ht="24" thickBot="1">
      <c r="A76" s="42"/>
      <c r="B76" s="72"/>
      <c r="C76" s="73"/>
      <c r="D76" s="73"/>
      <c r="E76" s="73"/>
      <c r="F76" s="23"/>
      <c r="G76" s="10"/>
      <c r="H76" s="8"/>
      <c r="I76" s="18">
        <f>SUM(I9:I70)</f>
        <v>0</v>
      </c>
      <c r="J76" s="19">
        <f>SUM(J9:J70)</f>
        <v>0</v>
      </c>
      <c r="K76" s="20">
        <f>SUM(K9:K70)</f>
        <v>0</v>
      </c>
      <c r="L76" s="19">
        <f>SUM(L9:L70)</f>
        <v>0</v>
      </c>
    </row>
    <row r="77" spans="3:7" s="6" customFormat="1" ht="12.75">
      <c r="C77" s="9"/>
      <c r="D77" s="9"/>
      <c r="E77" s="9"/>
      <c r="F77" s="9"/>
      <c r="G77" s="12"/>
    </row>
    <row r="78" spans="3:7" s="6" customFormat="1" ht="12.75">
      <c r="C78" s="9"/>
      <c r="D78" s="9"/>
      <c r="E78" s="9"/>
      <c r="F78" s="9"/>
      <c r="G78" s="12"/>
    </row>
    <row r="79" spans="3:6" ht="12.75">
      <c r="C79" s="4"/>
      <c r="D79" s="4"/>
      <c r="E79" s="4"/>
      <c r="F79" s="4"/>
    </row>
    <row r="80" spans="3:6" ht="12.75">
      <c r="C80" s="4"/>
      <c r="D80" s="4"/>
      <c r="E80" s="4"/>
      <c r="F80" s="4"/>
    </row>
    <row r="81" spans="3:6" ht="12.75">
      <c r="C81" s="4"/>
      <c r="D81" s="4"/>
      <c r="E81" s="4"/>
      <c r="F81" s="4"/>
    </row>
    <row r="82" spans="3:6" ht="12.75">
      <c r="C82" s="4"/>
      <c r="D82" s="4"/>
      <c r="E82" s="4"/>
      <c r="F82" s="4"/>
    </row>
    <row r="83" spans="3:6" ht="12.75">
      <c r="C83" s="4"/>
      <c r="D83" s="4"/>
      <c r="E83" s="4"/>
      <c r="F83" s="4"/>
    </row>
    <row r="84" spans="3:6" ht="12.75">
      <c r="C84" s="4"/>
      <c r="D84" s="4"/>
      <c r="E84" s="4"/>
      <c r="F84" s="4"/>
    </row>
    <row r="85" spans="3:6" ht="12.75">
      <c r="C85" s="4"/>
      <c r="D85" s="4"/>
      <c r="E85" s="4"/>
      <c r="F85" s="4"/>
    </row>
    <row r="86" spans="3:6" ht="12.75">
      <c r="C86" s="4"/>
      <c r="D86" s="4"/>
      <c r="E86" s="4"/>
      <c r="F86" s="4"/>
    </row>
    <row r="87" spans="3:6" ht="12.75">
      <c r="C87" s="4"/>
      <c r="D87" s="4"/>
      <c r="E87" s="4"/>
      <c r="F87" s="4"/>
    </row>
    <row r="88" spans="3:6" ht="12.75">
      <c r="C88" s="4"/>
      <c r="D88" s="4"/>
      <c r="E88" s="4"/>
      <c r="F88" s="4"/>
    </row>
    <row r="89" spans="3:6" ht="12.75">
      <c r="C89" s="4"/>
      <c r="D89" s="4"/>
      <c r="E89" s="4"/>
      <c r="F89" s="4"/>
    </row>
    <row r="90" spans="3:6" ht="12.75">
      <c r="C90" s="4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</sheetData>
  <sheetProtection/>
  <mergeCells count="5"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cp:lastPrinted>2016-03-16T14:30:52Z</cp:lastPrinted>
  <dcterms:created xsi:type="dcterms:W3CDTF">1996-10-08T23:32:33Z</dcterms:created>
  <dcterms:modified xsi:type="dcterms:W3CDTF">2019-03-20T12:02:52Z</dcterms:modified>
  <cp:category/>
  <cp:version/>
  <cp:contentType/>
  <cp:contentStatus/>
</cp:coreProperties>
</file>